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84" documentId="13_ncr:1_{AFE70AFC-57E0-4C08-9BDA-2611438C6EC5}" xr6:coauthVersionLast="47" xr6:coauthVersionMax="47" xr10:uidLastSave="{EECED6D8-3425-4D57-9026-C72358F5144F}"/>
  <bookViews>
    <workbookView xWindow="-108" yWindow="-108" windowWidth="23256" windowHeight="12456" activeTab="1" xr2:uid="{94C477BF-65FA-4C70-B18D-22D5EC10EBA7}"/>
  </bookViews>
  <sheets>
    <sheet name="PANNELLO DI CONTROLLO" sheetId="3" r:id="rId1"/>
    <sheet name="Scheda dettagliata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C83" i="1"/>
  <c r="E83" i="1" s="1"/>
  <c r="D71" i="1"/>
  <c r="C71" i="1"/>
  <c r="D66" i="1"/>
  <c r="C66" i="1"/>
  <c r="D55" i="1"/>
  <c r="C55" i="1"/>
  <c r="D48" i="1"/>
  <c r="C48" i="1"/>
  <c r="D41" i="1"/>
  <c r="C41" i="1"/>
  <c r="D34" i="1"/>
  <c r="C34" i="1"/>
  <c r="D24" i="1"/>
  <c r="C24" i="1"/>
  <c r="D20" i="1"/>
  <c r="C20" i="1"/>
  <c r="D14" i="1"/>
  <c r="C14" i="1"/>
  <c r="E78" i="1"/>
  <c r="E79" i="1"/>
  <c r="E80" i="1"/>
  <c r="E81" i="1"/>
  <c r="E71" i="1"/>
  <c r="D84" i="1" l="1"/>
  <c r="C84" i="1"/>
  <c r="E66" i="1"/>
  <c r="E55" i="1"/>
  <c r="E48" i="1"/>
  <c r="E41" i="1"/>
  <c r="E34" i="1"/>
  <c r="E24" i="1"/>
  <c r="E2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2" i="1"/>
  <c r="E23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9" i="1"/>
  <c r="E50" i="1"/>
  <c r="E51" i="1"/>
  <c r="E52" i="1"/>
  <c r="E53" i="1"/>
  <c r="E54" i="1"/>
  <c r="E56" i="1"/>
  <c r="E57" i="1"/>
  <c r="E58" i="1"/>
  <c r="E59" i="1"/>
  <c r="E60" i="1"/>
  <c r="E61" i="1"/>
  <c r="E62" i="1"/>
  <c r="E63" i="1"/>
  <c r="E64" i="1"/>
  <c r="E65" i="1"/>
  <c r="E67" i="1"/>
  <c r="E68" i="1"/>
  <c r="E69" i="1"/>
  <c r="E70" i="1"/>
  <c r="E72" i="1"/>
  <c r="E73" i="1"/>
  <c r="E74" i="1"/>
  <c r="E75" i="1"/>
  <c r="E76" i="1"/>
  <c r="E77" i="1"/>
  <c r="E82" i="1"/>
  <c r="E84" i="1" l="1"/>
</calcChain>
</file>

<file path=xl/sharedStrings.xml><?xml version="1.0" encoding="utf-8"?>
<sst xmlns="http://schemas.openxmlformats.org/spreadsheetml/2006/main" count="175" uniqueCount="94">
  <si>
    <t>Verlobungsring</t>
  </si>
  <si>
    <t>Fête de fiançailles</t>
  </si>
  <si>
    <t>CRUSCOTTO</t>
  </si>
  <si>
    <t>Categoria"</t>
  </si>
  <si>
    <t>Banchetto (senza musica o decorazioni)</t>
  </si>
  <si>
    <t>Veste</t>
  </si>
  <si>
    <t>Decorazioni</t>
  </si>
  <si>
    <t>Fiore</t>
  </si>
  <si>
    <t>Regali</t>
  </si>
  <si>
    <t>Musica</t>
  </si>
  <si>
    <t>Altre spese</t>
  </si>
  <si>
    <t>Fotografia</t>
  </si>
  <si>
    <t>Cancelleria/Stampa</t>
  </si>
  <si>
    <t>Trasporto</t>
  </si>
  <si>
    <t>Totale generale</t>
  </si>
  <si>
    <t>Importo totale stimato</t>
  </si>
  <si>
    <t>Somma effettiva</t>
  </si>
  <si>
    <t>Costi percentuali</t>
  </si>
  <si>
    <t>Dettagli</t>
  </si>
  <si>
    <t>Alleanze</t>
  </si>
  <si>
    <t>Abito da sposa</t>
  </si>
  <si>
    <t>Velo</t>
  </si>
  <si>
    <t>Scarpe</t>
  </si>
  <si>
    <t>Oreficeria</t>
  </si>
  <si>
    <t>Giarrettiera</t>
  </si>
  <si>
    <t>Basso</t>
  </si>
  <si>
    <t>Smoking dello Sposo</t>
  </si>
  <si>
    <t>Scarpe da sposo</t>
  </si>
  <si>
    <t>Altro</t>
  </si>
  <si>
    <t>Totale Abbigliamento</t>
  </si>
  <si>
    <t>Accompagnatore</t>
  </si>
  <si>
    <t>Sposato</t>
  </si>
  <si>
    <t>Genitori</t>
  </si>
  <si>
    <t>Lettori/Altri partecipanti</t>
  </si>
  <si>
    <t>Donazioni totali</t>
  </si>
  <si>
    <t>Musicisti per la cerimonia</t>
  </si>
  <si>
    <t>Fascia di ricezione/DJ</t>
  </si>
  <si>
    <t>Musica totale</t>
  </si>
  <si>
    <t>Quote</t>
  </si>
  <si>
    <t>Tavoli e sedie</t>
  </si>
  <si>
    <t>Mangiare</t>
  </si>
  <si>
    <t>Bevande</t>
  </si>
  <si>
    <t>Tovagliato</t>
  </si>
  <si>
    <t>Torta</t>
  </si>
  <si>
    <t>Consiglio</t>
  </si>
  <si>
    <t>Staff e consigli</t>
  </si>
  <si>
    <t>Totale banchetto</t>
  </si>
  <si>
    <t>Banchi della chiesa/altri posti a sedere</t>
  </si>
  <si>
    <t>Centrotavola (senza fiori)</t>
  </si>
  <si>
    <t>Candele</t>
  </si>
  <si>
    <t>Illuminazione</t>
  </si>
  <si>
    <t>Pallottola</t>
  </si>
  <si>
    <t>Decorazioni totali</t>
  </si>
  <si>
    <t>Mazzi</t>
  </si>
  <si>
    <t>Asole</t>
  </si>
  <si>
    <t>Piccoli Bouquet</t>
  </si>
  <si>
    <t>Cerimonia</t>
  </si>
  <si>
    <t>Banchetto</t>
  </si>
  <si>
    <t>Totale Fiori</t>
  </si>
  <si>
    <t>Formula</t>
  </si>
  <si>
    <t>Spontaneo</t>
  </si>
  <si>
    <t>Impressioni aggiuntive</t>
  </si>
  <si>
    <t>Album foto</t>
  </si>
  <si>
    <t>Videografia</t>
  </si>
  <si>
    <t>Totale Fotografia</t>
  </si>
  <si>
    <t>Inviti</t>
  </si>
  <si>
    <t>Annunci</t>
  </si>
  <si>
    <t>Biglietti di ringraziamento</t>
  </si>
  <si>
    <t>Cancelleria personale</t>
  </si>
  <si>
    <t>Libro degli ospiti</t>
  </si>
  <si>
    <t>Programma</t>
  </si>
  <si>
    <t>Tovaglioli per banchetti</t>
  </si>
  <si>
    <t>Fiammiferi</t>
  </si>
  <si>
    <t>Calligrafia</t>
  </si>
  <si>
    <t>Cancelleria/Stampa Totale</t>
  </si>
  <si>
    <t>Limousine/auto</t>
  </si>
  <si>
    <t>Parco</t>
  </si>
  <si>
    <t>Tattismo</t>
  </si>
  <si>
    <t>Trasporto Totale</t>
  </si>
  <si>
    <t>Officiante</t>
  </si>
  <si>
    <t>Commissione per le Cerimonie/Luoghi Ecclesiastici</t>
  </si>
  <si>
    <t>Coordinatore di matrimoni</t>
  </si>
  <si>
    <t>Ripetizione</t>
  </si>
  <si>
    <t>Addio al nubilato</t>
  </si>
  <si>
    <t>Appuntamenti Sala Banchetti</t>
  </si>
  <si>
    <t>Addio al celibato</t>
  </si>
  <si>
    <t>Colazione/Pranzo</t>
  </si>
  <si>
    <t>Camera</t>
  </si>
  <si>
    <t>Totale Altre spese</t>
  </si>
  <si>
    <t>G.Totale</t>
  </si>
  <si>
    <t>Categoria</t>
  </si>
  <si>
    <t>Stimato</t>
  </si>
  <si>
    <t>Corrente</t>
  </si>
  <si>
    <t>Variazione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</si>
</sst>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[Red]\(&quot;$&quot;#,##0.00\)"/>
    <numFmt numFmtId="165" formatCode="&quot;$&quot;#,##0.00"/>
    <numFmt numFmtId="166" formatCode="#,##0.00\ [$€-410]"/>
  </numFmts>
  <fonts count="8" x14ac:knownFonts="1">
    <font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4" fillId="4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6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/>
    </xf>
    <xf numFmtId="166" fontId="6" fillId="3" borderId="0" xfId="0" applyNumberFormat="1" applyFont="1" applyFill="1" applyAlignment="1">
      <alignment horizontal="left"/>
    </xf>
    <xf numFmtId="166" fontId="6" fillId="3" borderId="0" xfId="0" applyNumberFormat="1" applyFont="1" applyFill="1" applyAlignment="1">
      <alignment horizontal="left" vertical="center"/>
    </xf>
    <xf numFmtId="166" fontId="4" fillId="4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29">
    <dxf>
      <numFmt numFmtId="166" formatCode="#,##0.00\ [$€-410]"/>
      <alignment horizontal="left" vertical="bottom" textRotation="0" wrapText="0" indent="0" justifyLastLine="0" shrinkToFit="0" readingOrder="0"/>
    </dxf>
    <dxf>
      <numFmt numFmtId="166" formatCode="#,##0.00\ [$€-410]"/>
      <alignment horizontal="left" vertical="bottom" textRotation="0" wrapText="0" indent="0" justifyLastLine="0" shrinkToFit="0" readingOrder="0"/>
    </dxf>
    <dxf>
      <numFmt numFmtId="166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&quot;$&quot;#,##0.00_);[Red]\(&quot;$&quot;#,##0.00\)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&quot;$&quot;#,##0.00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numFmt numFmtId="166" formatCode="#,##0.00\ [$€-410]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numFmt numFmtId="14" formatCode="0.00%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[Modèle de budget de mariage.xlsx]PANNELLO DI CONTROLLO!PivotTable1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'PANNELLO DI CONTROLLO'!$B$5</c:f>
              <c:strCache>
                <c:ptCount val="1"/>
                <c:pt idx="0">
                  <c:v>Importo totale stimato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CONTROLLO'!$B$6:$B$16</c:f>
              <c:numCache>
                <c:formatCode>#,##0.00\ [$€-410]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17-4E50-8CB9-CEEF123EF91D}"/>
            </c:ext>
          </c:extLst>
        </c:ser>
        <c:ser>
          <c:idx val="1"/>
          <c:order val="1"/>
          <c:tx>
            <c:strRef>
              <c:f>'PANNELLO DI CONTROLLO'!$C$5</c:f>
              <c:strCache>
                <c:ptCount val="1"/>
                <c:pt idx="0">
                  <c:v>Somma effettiva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CONTROLLO'!$C$6:$C$16</c:f>
              <c:numCache>
                <c:formatCode>#,##0.00\ [$€-410]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17-4E50-8CB9-CEEF123EF91D}"/>
            </c:ext>
          </c:extLst>
        </c:ser>
        <c:ser>
          <c:idx val="2"/>
          <c:order val="2"/>
          <c:tx>
            <c:strRef>
              <c:f>'PANNELLO DI CONTROLLO'!$D$5</c:f>
              <c:strCache>
                <c:ptCount val="1"/>
                <c:pt idx="0">
                  <c:v>Costi percentuali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17-4E50-8CB9-CEEF123EF9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27834512"/>
        <c:axId val="1327861392"/>
      </c:barChart>
      <c:catAx>
        <c:axId val="132783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861392"/>
        <c:crosses val="autoZero"/>
        <c:auto val="1"/>
        <c:lblAlgn val="ctr"/>
        <c:lblOffset val="100"/>
        <c:noMultiLvlLbl val="0"/>
      </c:catAx>
      <c:valAx>
        <c:axId val="1327861392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327834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[Modèle de budget de mariage.xlsx]PANNELLO DI CONTROLLO!PivotTable1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CATÉGORIE POURCENTAGE</a:t>
            </a:r>
          </a:p>
        </c:rich>
      </c:tx>
      <c:layout>
        <c:manualLayout>
          <c:xMode val="edge"/>
          <c:yMode val="edge"/>
          <c:x val="8.3680446194225724E-2"/>
          <c:y val="0.1193496646252551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50"/>
      <c:rotY val="0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2869580691067325E-2"/>
          <c:y val="0.30106320638117179"/>
          <c:w val="0.61753319240520377"/>
          <c:h val="0.56303348092445482"/>
        </c:manualLayout>
      </c:layout>
      <c:pie3DChart>
        <c:varyColors val="1"/>
        <c:ser>
          <c:idx val="0"/>
          <c:order val="0"/>
          <c:tx>
            <c:strRef>
              <c:f>'PANNELLO DI CONTROLLO'!$B$5</c:f>
              <c:strCache>
                <c:ptCount val="1"/>
                <c:pt idx="0">
                  <c:v>Importo totale stimato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CONTROLLO'!$B$6:$B$16</c:f>
              <c:numCache>
                <c:formatCode>#,##0.00\ [$€-410]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94-4AEC-95A4-F288C3E39FC1}"/>
            </c:ext>
          </c:extLst>
        </c:ser>
        <c:ser>
          <c:idx val="1"/>
          <c:order val="1"/>
          <c:tx>
            <c:strRef>
              <c:f>'PANNELLO DI CONTROLLO'!$C$5</c:f>
              <c:strCache>
                <c:ptCount val="1"/>
                <c:pt idx="0">
                  <c:v>Somma effettiva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9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B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D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F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1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3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5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7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CONTROLLO'!$C$6:$C$16</c:f>
              <c:numCache>
                <c:formatCode>#,##0.00\ [$€-410]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94-4AEC-95A4-F288C3E39FC1}"/>
            </c:ext>
          </c:extLst>
        </c:ser>
        <c:ser>
          <c:idx val="2"/>
          <c:order val="2"/>
          <c:tx>
            <c:strRef>
              <c:f>'PANNELLO DI CONTROLLO'!$D$5</c:f>
              <c:strCache>
                <c:ptCount val="1"/>
                <c:pt idx="0">
                  <c:v>Costi percentuali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9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B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D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F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1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3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5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7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9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B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'PANNELLO DI CONTROLLO'!$A$6:$A$16</c:f>
              <c:strCache>
                <c:ptCount val="10"/>
                <c:pt idx="0">
                  <c:v>Banchetto (senza musica o decorazioni)</c:v>
                </c:pt>
                <c:pt idx="1">
                  <c:v>Veste</c:v>
                </c:pt>
                <c:pt idx="2">
                  <c:v>Decorazioni</c:v>
                </c:pt>
                <c:pt idx="3">
                  <c:v>Fiore</c:v>
                </c:pt>
                <c:pt idx="4">
                  <c:v>Regali</c:v>
                </c:pt>
                <c:pt idx="5">
                  <c:v>Musica</c:v>
                </c:pt>
                <c:pt idx="6">
                  <c:v>Altre spese</c:v>
                </c:pt>
                <c:pt idx="7">
                  <c:v>Fotografia</c:v>
                </c:pt>
                <c:pt idx="8">
                  <c:v>Cancelleria/Stampa</c:v>
                </c:pt>
                <c:pt idx="9">
                  <c:v>Trasporto</c:v>
                </c:pt>
              </c:strCache>
            </c:strRef>
          </c:cat>
          <c:val>
            <c:numRef>
              <c:f>'PANNELLO DI CONTROLLO'!$D$6:$D$16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94-4AEC-95A4-F288C3E39FC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520297462817143"/>
          <c:y val="1.4628900554097405E-2"/>
          <c:w val="0.22813035870516188"/>
          <c:h val="0.97525627004957716"/>
        </c:manualLayout>
      </c:layout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130886</xdr:colOff>
      <xdr:row>3</xdr:row>
      <xdr:rowOff>167641</xdr:rowOff>
    </xdr:from>
    <xdr:to>
      <xdr:col>12</xdr:col>
      <xdr:colOff>321386</xdr:colOff>
      <xdr:row>16</xdr:row>
      <xdr:rowOff>45721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E48775-A638-3DF6-BEF9-82C0FF7CC5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259977</xdr:colOff>
      <xdr:row>16</xdr:row>
      <xdr:rowOff>177278</xdr:rowOff>
    </xdr:from>
    <xdr:to>
      <xdr:col>3</xdr:col>
      <xdr:colOff>595257</xdr:colOff>
      <xdr:row>31</xdr:row>
      <xdr:rowOff>177278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E08C3B-0997-11EE-C8E9-33759F42B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04.425600462964" createdVersion="8" refreshedVersion="8" minRefreshableVersion="3" recordCount="81" xr:uid="{73114406-DBBE-40BC-96F5-282F2A426E69}">
  <cacheSource type="worksheet">
    <worksheetSource name="Table1"/>
  </cacheSource>
  <cacheFields count="5">
    <cacheField name="Details" numFmtId="0">
      <sharedItems/>
    </cacheField>
    <cacheField name="Category" numFmtId="0">
      <sharedItems containsBlank="1" count="11">
        <s v="Clothing"/>
        <m/>
        <s v="Gifts"/>
        <s v="Music"/>
        <s v="Banquet (excluding music and decoration)"/>
        <s v="Decorations"/>
        <s v="Flowers"/>
        <s v="Photography"/>
        <s v="Stationery/printing"/>
        <s v="Transport"/>
        <s v="Other expenses"/>
      </sharedItems>
    </cacheField>
    <cacheField name="Estimated" numFmtId="165">
      <sharedItems containsSemiMixedTypes="0" containsString="0" containsNumber="1" containsInteger="1" minValue="0" maxValue="100"/>
    </cacheField>
    <cacheField name="Actual" numFmtId="165">
      <sharedItems containsSemiMixedTypes="0" containsString="0" containsNumber="1" containsInteger="1" minValue="0" maxValue="100"/>
    </cacheField>
    <cacheField name="Variation" numFmtId="164">
      <sharedItems containsSemiMixedTypes="0" containsString="0" containsNumber="1" containsInteger="1" minValue="-20" maxValue="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s v="Engagement ring"/>
    <x v="0"/>
    <n v="100"/>
    <n v="80"/>
    <n v="20"/>
  </r>
  <r>
    <s v="Wedding rings"/>
    <x v="0"/>
    <n v="0"/>
    <n v="0"/>
    <n v="0"/>
  </r>
  <r>
    <s v="Wedding dress"/>
    <x v="0"/>
    <n v="0"/>
    <n v="0"/>
    <n v="0"/>
  </r>
  <r>
    <s v="Veil"/>
    <x v="0"/>
    <n v="0"/>
    <n v="0"/>
    <n v="0"/>
  </r>
  <r>
    <s v="Shoes"/>
    <x v="0"/>
    <n v="0"/>
    <n v="0"/>
    <n v="0"/>
  </r>
  <r>
    <s v="Jewelry"/>
    <x v="0"/>
    <n v="0"/>
    <n v="0"/>
    <n v="0"/>
  </r>
  <r>
    <s v="Garter"/>
    <x v="0"/>
    <n v="0"/>
    <n v="0"/>
    <n v="0"/>
  </r>
  <r>
    <s v="Stockings"/>
    <x v="0"/>
    <n v="0"/>
    <n v="0"/>
    <n v="0"/>
  </r>
  <r>
    <s v="Groom's tuxedo"/>
    <x v="0"/>
    <n v="0"/>
    <n v="0"/>
    <n v="0"/>
  </r>
  <r>
    <s v="Groom's shoes"/>
    <x v="0"/>
    <n v="0"/>
    <n v="0"/>
    <n v="0"/>
  </r>
  <r>
    <s v="Otros"/>
    <x v="0"/>
    <n v="0"/>
    <n v="0"/>
    <n v="0"/>
  </r>
  <r>
    <s v="Clothing Total"/>
    <x v="1"/>
    <n v="100"/>
    <n v="80"/>
    <n v="20"/>
  </r>
  <r>
    <s v="Attendants"/>
    <x v="2"/>
    <n v="70"/>
    <n v="50"/>
    <n v="20"/>
  </r>
  <r>
    <s v="Bride and groom"/>
    <x v="2"/>
    <n v="0"/>
    <n v="0"/>
    <n v="0"/>
  </r>
  <r>
    <s v="Parents"/>
    <x v="2"/>
    <n v="0"/>
    <n v="0"/>
    <n v="0"/>
  </r>
  <r>
    <s v="Readers/other participants"/>
    <x v="2"/>
    <n v="0"/>
    <n v="0"/>
    <n v="0"/>
  </r>
  <r>
    <s v="Otros"/>
    <x v="2"/>
    <n v="0"/>
    <n v="0"/>
    <n v="0"/>
  </r>
  <r>
    <s v="Gifts Total"/>
    <x v="1"/>
    <n v="70"/>
    <n v="50"/>
    <n v="20"/>
  </r>
  <r>
    <s v="Musicians for the ceremony"/>
    <x v="3"/>
    <n v="80"/>
    <n v="100"/>
    <n v="-20"/>
  </r>
  <r>
    <s v="Band/DJ for the reception"/>
    <x v="3"/>
    <n v="0"/>
    <n v="0"/>
    <n v="0"/>
  </r>
  <r>
    <s v="Otros"/>
    <x v="3"/>
    <n v="0"/>
    <n v="0"/>
    <n v="0"/>
  </r>
  <r>
    <s v="Music Total"/>
    <x v="1"/>
    <n v="80"/>
    <n v="100"/>
    <n v="-20"/>
  </r>
  <r>
    <s v="Venue fees"/>
    <x v="4"/>
    <n v="0"/>
    <n v="0"/>
    <n v="0"/>
  </r>
  <r>
    <s v="Tables and chairs"/>
    <x v="4"/>
    <n v="0"/>
    <n v="0"/>
    <n v="0"/>
  </r>
  <r>
    <s v="Food"/>
    <x v="4"/>
    <n v="0"/>
    <n v="0"/>
    <n v="0"/>
  </r>
  <r>
    <s v="Drinks"/>
    <x v="4"/>
    <n v="45"/>
    <n v="55"/>
    <n v="-10"/>
  </r>
  <r>
    <s v="Table linens"/>
    <x v="4"/>
    <n v="0"/>
    <n v="0"/>
    <n v="0"/>
  </r>
  <r>
    <s v="Cake"/>
    <x v="4"/>
    <n v="0"/>
    <n v="0"/>
    <n v="0"/>
  </r>
  <r>
    <s v="Tips"/>
    <x v="4"/>
    <n v="0"/>
    <n v="0"/>
    <n v="0"/>
  </r>
  <r>
    <s v="Staff and gratuities"/>
    <x v="4"/>
    <n v="0"/>
    <n v="0"/>
    <n v="0"/>
  </r>
  <r>
    <s v="Otros"/>
    <x v="4"/>
    <n v="0"/>
    <n v="0"/>
    <n v="0"/>
  </r>
  <r>
    <s v="Banquet Total"/>
    <x v="1"/>
    <n v="45"/>
    <n v="55"/>
    <n v="-10"/>
  </r>
  <r>
    <s v="Church pews/other seating"/>
    <x v="5"/>
    <n v="0"/>
    <n v="0"/>
    <n v="0"/>
  </r>
  <r>
    <s v="Centerpieces (flowers excluded)"/>
    <x v="5"/>
    <n v="0"/>
    <n v="0"/>
    <n v="0"/>
  </r>
  <r>
    <s v="Candles"/>
    <x v="5"/>
    <n v="0"/>
    <n v="0"/>
    <n v="0"/>
  </r>
  <r>
    <s v="Lighting"/>
    <x v="5"/>
    <n v="40"/>
    <n v="30"/>
    <n v="10"/>
  </r>
  <r>
    <s v="Balloons"/>
    <x v="5"/>
    <n v="0"/>
    <n v="0"/>
    <n v="0"/>
  </r>
  <r>
    <s v="Otros"/>
    <x v="5"/>
    <n v="0"/>
    <n v="0"/>
    <n v="0"/>
  </r>
  <r>
    <s v="Decorations Total"/>
    <x v="1"/>
    <n v="40"/>
    <n v="30"/>
    <n v="10"/>
  </r>
  <r>
    <s v="Bouquets"/>
    <x v="6"/>
    <n v="0"/>
    <n v="0"/>
    <n v="0"/>
  </r>
  <r>
    <s v="Buttonholes"/>
    <x v="6"/>
    <n v="0"/>
    <n v="0"/>
    <n v="0"/>
  </r>
  <r>
    <s v="Small bouquets"/>
    <x v="6"/>
    <n v="0"/>
    <n v="0"/>
    <n v="0"/>
  </r>
  <r>
    <s v="Ceremony"/>
    <x v="6"/>
    <n v="100"/>
    <n v="70"/>
    <n v="30"/>
  </r>
  <r>
    <s v="Banquet"/>
    <x v="6"/>
    <n v="0"/>
    <n v="0"/>
    <n v="0"/>
  </r>
  <r>
    <s v="Otros"/>
    <x v="6"/>
    <n v="0"/>
    <n v="0"/>
    <n v="0"/>
  </r>
  <r>
    <s v="Flowers Total"/>
    <x v="1"/>
    <n v="100"/>
    <n v="70"/>
    <n v="30"/>
  </r>
  <r>
    <s v="Formal"/>
    <x v="7"/>
    <n v="0"/>
    <n v="0"/>
    <n v="0"/>
  </r>
  <r>
    <s v="Spontaneous"/>
    <x v="7"/>
    <n v="40"/>
    <n v="25"/>
    <n v="15"/>
  </r>
  <r>
    <s v="Additional prints"/>
    <x v="7"/>
    <n v="0"/>
    <n v="0"/>
    <n v="0"/>
  </r>
  <r>
    <s v="Photo albums"/>
    <x v="7"/>
    <n v="50"/>
    <n v="70"/>
    <n v="-20"/>
  </r>
  <r>
    <s v="Videography"/>
    <x v="7"/>
    <n v="0"/>
    <n v="0"/>
    <n v="0"/>
  </r>
  <r>
    <s v="Otros"/>
    <x v="7"/>
    <n v="0"/>
    <n v="0"/>
    <n v="0"/>
  </r>
  <r>
    <s v="Photography Total"/>
    <x v="1"/>
    <n v="90"/>
    <n v="95"/>
    <n v="-5"/>
  </r>
  <r>
    <s v="Invitations"/>
    <x v="8"/>
    <n v="0"/>
    <n v="0"/>
    <n v="0"/>
  </r>
  <r>
    <s v="Advertisements"/>
    <x v="8"/>
    <n v="0"/>
    <n v="0"/>
    <n v="0"/>
  </r>
  <r>
    <s v="Thank you cards"/>
    <x v="8"/>
    <n v="100"/>
    <n v="65"/>
    <n v="35"/>
  </r>
  <r>
    <s v="Personal stationery items"/>
    <x v="8"/>
    <n v="0"/>
    <n v="0"/>
    <n v="0"/>
  </r>
  <r>
    <s v="Guest book"/>
    <x v="8"/>
    <n v="0"/>
    <n v="0"/>
    <n v="0"/>
  </r>
  <r>
    <s v="Programs"/>
    <x v="8"/>
    <n v="0"/>
    <n v="0"/>
    <n v="0"/>
  </r>
  <r>
    <s v="Banquet napkins"/>
    <x v="8"/>
    <n v="0"/>
    <n v="0"/>
    <n v="0"/>
  </r>
  <r>
    <s v="Matchboxes"/>
    <x v="8"/>
    <n v="0"/>
    <n v="0"/>
    <n v="0"/>
  </r>
  <r>
    <s v="Calligraphy"/>
    <x v="8"/>
    <n v="0"/>
    <n v="0"/>
    <n v="0"/>
  </r>
  <r>
    <s v="Otros"/>
    <x v="8"/>
    <n v="0"/>
    <n v="0"/>
    <n v="0"/>
  </r>
  <r>
    <s v="Stationery/printing Total "/>
    <x v="1"/>
    <n v="100"/>
    <n v="65"/>
    <n v="35"/>
  </r>
  <r>
    <s v="Limousines/cars"/>
    <x v="9"/>
    <n v="0"/>
    <n v="0"/>
    <n v="0"/>
  </r>
  <r>
    <s v="Parking"/>
    <x v="9"/>
    <n v="45"/>
    <n v="25"/>
    <n v="20"/>
  </r>
  <r>
    <s v="Taxis"/>
    <x v="9"/>
    <n v="0"/>
    <n v="0"/>
    <n v="0"/>
  </r>
  <r>
    <s v="Otros"/>
    <x v="9"/>
    <n v="0"/>
    <n v="0"/>
    <n v="0"/>
  </r>
  <r>
    <s v="Transport Total"/>
    <x v="1"/>
    <n v="45"/>
    <n v="25"/>
    <n v="20"/>
  </r>
  <r>
    <s v="Officiant"/>
    <x v="10"/>
    <n v="0"/>
    <n v="0"/>
    <n v="0"/>
  </r>
  <r>
    <s v="Ceremony/church venue commission"/>
    <x v="10"/>
    <n v="0"/>
    <n v="0"/>
    <n v="0"/>
  </r>
  <r>
    <s v="Wedding coordinator"/>
    <x v="10"/>
    <n v="100"/>
    <n v="70"/>
    <n v="30"/>
  </r>
  <r>
    <s v="Rehearsal dinner"/>
    <x v="10"/>
    <n v="0"/>
    <n v="0"/>
    <n v="0"/>
  </r>
  <r>
    <s v="Engagement party"/>
    <x v="10"/>
    <n v="0"/>
    <n v="0"/>
    <n v="0"/>
  </r>
  <r>
    <s v="Bachelorette party"/>
    <x v="10"/>
    <n v="0"/>
    <n v="0"/>
    <n v="0"/>
  </r>
  <r>
    <s v="Appointments with banquet halls"/>
    <x v="10"/>
    <n v="0"/>
    <n v="0"/>
    <n v="0"/>
  </r>
  <r>
    <s v="Bachelor/bachelorette party"/>
    <x v="10"/>
    <n v="0"/>
    <n v="0"/>
    <n v="0"/>
  </r>
  <r>
    <s v="Breakfast/lunch"/>
    <x v="10"/>
    <n v="0"/>
    <n v="0"/>
    <n v="0"/>
  </r>
  <r>
    <s v="Hotel rooms"/>
    <x v="10"/>
    <n v="0"/>
    <n v="0"/>
    <n v="0"/>
  </r>
  <r>
    <s v="Otros"/>
    <x v="10"/>
    <n v="0"/>
    <n v="0"/>
    <n v="0"/>
  </r>
  <r>
    <s v="Other expenses Total"/>
    <x v="1"/>
    <n v="100"/>
    <n v="70"/>
    <n v="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E4E16A0-4332-4E2C-B370-00355865504E}" name="PivotTable1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9" rowHeaderCaption="Categoria&quot;">
  <location ref="A5:D16" firstHeaderRow="0" firstDataRow="1" firstDataCol="1"/>
  <pivotFields count="5">
    <pivotField showAll="0"/>
    <pivotField axis="axisRow" showAll="0">
      <items count="12">
        <item n="Banchetto (senza musica o decorazioni)" x="4"/>
        <item n="Veste" x="0"/>
        <item n="Decorazioni" x="5"/>
        <item n="Fiore" x="6"/>
        <item n="Regali" x="2"/>
        <item n="Musica" x="3"/>
        <item n="Altre spese" x="10"/>
        <item n="Fotografia" x="7"/>
        <item n="Cancelleria/Stampa" x="8"/>
        <item n="Trasporto" x="9"/>
        <item h="1" x="1"/>
        <item t="default"/>
      </items>
    </pivotField>
    <pivotField dataField="1" numFmtId="165" showAll="0"/>
    <pivotField dataField="1" numFmtId="165" showAll="0"/>
    <pivotField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Importo totale stimato" fld="2" baseField="0" baseItem="0" numFmtId="166"/>
    <dataField name="Somma effettiva" fld="3" baseField="0" baseItem="0" numFmtId="166"/>
    <dataField name="Costi percentuali" fld="3" showDataAs="percentOfTotal" baseField="1" baseItem="0" numFmtId="10"/>
  </dataFields>
  <formats count="14">
    <format dxfId="28">
      <pivotArea type="all" dataOnly="0" outline="0" fieldPosition="0"/>
    </format>
    <format dxfId="27">
      <pivotArea outline="0" collapsedLevelsAreSubtotals="1" fieldPosition="0"/>
    </format>
    <format dxfId="26">
      <pivotArea field="1" type="button" dataOnly="0" labelOnly="1" outline="0" axis="axisRow" fieldPosition="0"/>
    </format>
    <format dxfId="25">
      <pivotArea dataOnly="0" labelOnly="1" fieldPosition="0">
        <references count="1">
          <reference field="1" count="0"/>
        </references>
      </pivotArea>
    </format>
    <format dxfId="24">
      <pivotArea dataOnly="0" labelOnly="1" grandRow="1" outline="0" fieldPosition="0"/>
    </format>
    <format dxfId="2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2">
      <pivotArea outline="0" fieldPosition="0">
        <references count="1">
          <reference field="4294967294" count="1">
            <x v="2"/>
          </reference>
        </references>
      </pivotArea>
    </format>
    <format dxfId="21">
      <pivotArea type="all" dataOnly="0" outline="0" fieldPosition="0"/>
    </format>
    <format dxfId="20">
      <pivotArea outline="0" collapsedLevelsAreSubtotals="1" fieldPosition="0"/>
    </format>
    <format dxfId="19">
      <pivotArea field="1" type="button" dataOnly="0" labelOnly="1" outline="0" axis="axisRow" fieldPosition="0"/>
    </format>
    <format dxfId="18">
      <pivotArea dataOnly="0" labelOnly="1" fieldPosition="0">
        <references count="1">
          <reference field="1" count="0"/>
        </references>
      </pivotArea>
    </format>
    <format dxfId="17">
      <pivotArea dataOnly="0" labelOnly="1" grandRow="1" outline="0" fieldPosition="0"/>
    </format>
    <format dxfId="16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8">
      <pivotArea outline="0" collapsedLevelsAreSubtotals="1" fieldPosition="0">
        <references count="1">
          <reference field="4294967294" count="2" selected="0">
            <x v="0"/>
            <x v="1"/>
          </reference>
        </references>
      </pivotArea>
    </format>
  </formats>
  <chartFormats count="3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7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7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7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7" format="17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7" format="18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7" format="19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7" format="20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7" format="21">
      <pivotArea type="data" outline="0" fieldPosition="0">
        <references count="2">
          <reference field="4294967294" count="1" selected="0">
            <x v="1"/>
          </reference>
          <reference field="1" count="1" selected="0">
            <x v="8"/>
          </reference>
        </references>
      </pivotArea>
    </chartFormat>
    <chartFormat chart="7" format="22">
      <pivotArea type="data" outline="0" fieldPosition="0">
        <references count="2">
          <reference field="4294967294" count="1" selected="0">
            <x v="1"/>
          </reference>
          <reference field="1" count="1" selected="0">
            <x v="9"/>
          </reference>
        </references>
      </pivotArea>
    </chartFormat>
    <chartFormat chart="7" format="23">
      <pivotArea type="data" outline="0" fieldPosition="0">
        <references count="2">
          <reference field="4294967294" count="1" selected="0">
            <x v="2"/>
          </reference>
          <reference field="1" count="1" selected="0">
            <x v="0"/>
          </reference>
        </references>
      </pivotArea>
    </chartFormat>
    <chartFormat chart="7" format="24">
      <pivotArea type="data" outline="0" fieldPosition="0">
        <references count="2">
          <reference field="4294967294" count="1" selected="0">
            <x v="2"/>
          </reference>
          <reference field="1" count="1" selected="0">
            <x v="1"/>
          </reference>
        </references>
      </pivotArea>
    </chartFormat>
    <chartFormat chart="7" format="25">
      <pivotArea type="data" outline="0" fieldPosition="0">
        <references count="2">
          <reference field="4294967294" count="1" selected="0">
            <x v="2"/>
          </reference>
          <reference field="1" count="1" selected="0">
            <x v="2"/>
          </reference>
        </references>
      </pivotArea>
    </chartFormat>
    <chartFormat chart="7" format="26">
      <pivotArea type="data" outline="0" fieldPosition="0">
        <references count="2">
          <reference field="4294967294" count="1" selected="0">
            <x v="2"/>
          </reference>
          <reference field="1" count="1" selected="0">
            <x v="3"/>
          </reference>
        </references>
      </pivotArea>
    </chartFormat>
    <chartFormat chart="7" format="27">
      <pivotArea type="data" outline="0" fieldPosition="0">
        <references count="2">
          <reference field="4294967294" count="1" selected="0">
            <x v="2"/>
          </reference>
          <reference field="1" count="1" selected="0">
            <x v="4"/>
          </reference>
        </references>
      </pivotArea>
    </chartFormat>
    <chartFormat chart="7" format="28">
      <pivotArea type="data" outline="0" fieldPosition="0">
        <references count="2">
          <reference field="4294967294" count="1" selected="0">
            <x v="2"/>
          </reference>
          <reference field="1" count="1" selected="0">
            <x v="5"/>
          </reference>
        </references>
      </pivotArea>
    </chartFormat>
    <chartFormat chart="7" format="29">
      <pivotArea type="data" outline="0" fieldPosition="0">
        <references count="2">
          <reference field="4294967294" count="1" selected="0">
            <x v="2"/>
          </reference>
          <reference field="1" count="1" selected="0">
            <x v="6"/>
          </reference>
        </references>
      </pivotArea>
    </chartFormat>
    <chartFormat chart="7" format="30">
      <pivotArea type="data" outline="0" fieldPosition="0">
        <references count="2">
          <reference field="4294967294" count="1" selected="0">
            <x v="2"/>
          </reference>
          <reference field="1" count="1" selected="0">
            <x v="7"/>
          </reference>
        </references>
      </pivotArea>
    </chartFormat>
    <chartFormat chart="7" format="31">
      <pivotArea type="data" outline="0" fieldPosition="0">
        <references count="2">
          <reference field="4294967294" count="1" selected="0">
            <x v="2"/>
          </reference>
          <reference field="1" count="1" selected="0">
            <x v="8"/>
          </reference>
        </references>
      </pivotArea>
    </chartFormat>
    <chartFormat chart="7" format="32">
      <pivotArea type="data" outline="0" fieldPosition="0">
        <references count="2">
          <reference field="4294967294" count="1" selected="0">
            <x v="2"/>
          </reference>
          <reference field="1" count="1" selected="0">
            <x v="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03A56E-D7CD-42B4-8BC0-3824D7245BDE}" name="Table1" displayName="Table1" ref="A2:E84" totalsRowCount="1" headerRowDxfId="15" dataDxfId="13" totalsRowDxfId="11" headerRowBorderDxfId="14" tableBorderDxfId="12">
  <autoFilter ref="A2:E83" xr:uid="{7D70A815-4385-4F6A-921D-BBF3A219BEB7}"/>
  <tableColumns count="5">
    <tableColumn id="1" xr3:uid="{0B381827-0CC1-4765-971B-08703FDD7BE6}" name="Dettagli" totalsRowLabel="G.Totale" dataDxfId="10" totalsRowDxfId="7"/>
    <tableColumn id="2" xr3:uid="{7E48EEF3-C298-48A4-BE2A-1BBCF14651BC}" name="Categoria" dataDxfId="9" totalsRowDxfId="6"/>
    <tableColumn id="13" xr3:uid="{8A26C5D3-E8BE-4599-A84D-29CF6CF2F827}" name="Stimato" totalsRowFunction="custom" dataDxfId="2" totalsRowDxfId="5">
      <totalsRowFormula>+C83+C71+C66+C55+C48+C41+C34+C24+C20+C14</totalsRowFormula>
    </tableColumn>
    <tableColumn id="14" xr3:uid="{3CB0EE9B-603E-4F0D-969B-2B65BB7D8C65}" name="Corrente" totalsRowFunction="custom" dataDxfId="1" totalsRowDxfId="4">
      <totalsRowFormula>+D83+D71+D66+D55+D48+D41+D34+D24+D20+D14</totalsRowFormula>
    </tableColumn>
    <tableColumn id="3" xr3:uid="{90415601-543C-4173-9C32-182A0D312401}" name="Variazione" totalsRowFunction="custom" dataDxfId="0" totalsRowDxfId="3">
      <calculatedColumnFormula>+Table1[[#This Row],[Stimato]]-Table1[[#This Row],[Corrente]]</calculatedColumnFormula>
      <totalsRowFormula>+Table1[[#Totals],[Stimato]]-Table1[[#Totals],[Corrente]]</totalsRow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14708-8952-4220-A281-2D89BE6C3CB0}">
  <sheetPr>
    <tabColor theme="4"/>
  </sheetPr>
  <dimension ref="A1:M16"/>
  <sheetViews>
    <sheetView showGridLines="0" zoomScale="85" zoomScaleNormal="85" workbookViewId="0">
      <selection activeCell="D33" sqref="D33"/>
    </sheetView>
  </sheetViews>
  <sheetFormatPr baseColWidth="10" defaultColWidth="8.88671875" defaultRowHeight="14.4" x14ac:dyDescent="0.3"/>
  <cols>
    <col min="1" max="1" width="35.44140625" bestFit="1" customWidth="1"/>
    <col min="2" max="2" width="24.44140625" customWidth="1"/>
    <col min="3" max="3" width="24.33203125" customWidth="1"/>
    <col min="4" max="4" width="24.44140625" customWidth="1"/>
  </cols>
  <sheetData>
    <row r="1" spans="1:13" x14ac:dyDescent="0.3">
      <c r="A1" s="13" t="s">
        <v>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ht="20.399999999999999" customHeight="1" x14ac:dyDescent="0.3">
      <c r="A5" s="11" t="s">
        <v>3</v>
      </c>
      <c r="B5" s="2" t="s">
        <v>15</v>
      </c>
      <c r="C5" s="2" t="s">
        <v>16</v>
      </c>
      <c r="D5" s="2" t="s">
        <v>17</v>
      </c>
    </row>
    <row r="6" spans="1:13" x14ac:dyDescent="0.3">
      <c r="A6" s="2" t="s">
        <v>4</v>
      </c>
      <c r="B6" s="15">
        <v>45</v>
      </c>
      <c r="C6" s="15">
        <v>55</v>
      </c>
      <c r="D6" s="12">
        <v>8.59375E-2</v>
      </c>
    </row>
    <row r="7" spans="1:13" x14ac:dyDescent="0.3">
      <c r="A7" s="2" t="s">
        <v>5</v>
      </c>
      <c r="B7" s="15">
        <v>100</v>
      </c>
      <c r="C7" s="15">
        <v>80</v>
      </c>
      <c r="D7" s="12">
        <v>0.125</v>
      </c>
    </row>
    <row r="8" spans="1:13" x14ac:dyDescent="0.3">
      <c r="A8" s="2" t="s">
        <v>6</v>
      </c>
      <c r="B8" s="15">
        <v>40</v>
      </c>
      <c r="C8" s="15">
        <v>30</v>
      </c>
      <c r="D8" s="12">
        <v>4.6875E-2</v>
      </c>
    </row>
    <row r="9" spans="1:13" x14ac:dyDescent="0.3">
      <c r="A9" s="2" t="s">
        <v>7</v>
      </c>
      <c r="B9" s="15">
        <v>100</v>
      </c>
      <c r="C9" s="15">
        <v>70</v>
      </c>
      <c r="D9" s="12">
        <v>0.109375</v>
      </c>
    </row>
    <row r="10" spans="1:13" x14ac:dyDescent="0.3">
      <c r="A10" s="2" t="s">
        <v>8</v>
      </c>
      <c r="B10" s="15">
        <v>70</v>
      </c>
      <c r="C10" s="15">
        <v>50</v>
      </c>
      <c r="D10" s="12">
        <v>7.8125E-2</v>
      </c>
    </row>
    <row r="11" spans="1:13" x14ac:dyDescent="0.3">
      <c r="A11" s="2" t="s">
        <v>9</v>
      </c>
      <c r="B11" s="15">
        <v>80</v>
      </c>
      <c r="C11" s="15">
        <v>100</v>
      </c>
      <c r="D11" s="12">
        <v>0.15625</v>
      </c>
    </row>
    <row r="12" spans="1:13" x14ac:dyDescent="0.3">
      <c r="A12" s="2" t="s">
        <v>10</v>
      </c>
      <c r="B12" s="15">
        <v>100</v>
      </c>
      <c r="C12" s="15">
        <v>70</v>
      </c>
      <c r="D12" s="12">
        <v>0.109375</v>
      </c>
    </row>
    <row r="13" spans="1:13" x14ac:dyDescent="0.3">
      <c r="A13" s="2" t="s">
        <v>11</v>
      </c>
      <c r="B13" s="15">
        <v>90</v>
      </c>
      <c r="C13" s="15">
        <v>95</v>
      </c>
      <c r="D13" s="12">
        <v>0.1484375</v>
      </c>
    </row>
    <row r="14" spans="1:13" x14ac:dyDescent="0.3">
      <c r="A14" s="2" t="s">
        <v>12</v>
      </c>
      <c r="B14" s="15">
        <v>100</v>
      </c>
      <c r="C14" s="15">
        <v>65</v>
      </c>
      <c r="D14" s="12">
        <v>0.1015625</v>
      </c>
    </row>
    <row r="15" spans="1:13" x14ac:dyDescent="0.3">
      <c r="A15" s="2" t="s">
        <v>13</v>
      </c>
      <c r="B15" s="15">
        <v>45</v>
      </c>
      <c r="C15" s="15">
        <v>25</v>
      </c>
      <c r="D15" s="12">
        <v>3.90625E-2</v>
      </c>
    </row>
    <row r="16" spans="1:13" ht="19.8" customHeight="1" x14ac:dyDescent="0.3">
      <c r="A16" s="2" t="s">
        <v>14</v>
      </c>
      <c r="B16" s="15">
        <v>770</v>
      </c>
      <c r="C16" s="15">
        <v>640</v>
      </c>
      <c r="D16" s="12">
        <v>1</v>
      </c>
    </row>
  </sheetData>
  <mergeCells count="1">
    <mergeCell ref="A1:M3"/>
  </mergeCells>
  <pageMargins left="0.7" right="0.7" top="0.75" bottom="0.75" header="0.3" footer="0.3"/>
  <pageSetup scale="57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BAEFB-9E6A-434F-8F19-1230351903AC}">
  <sheetPr codeName="Sheet2">
    <tabColor theme="5"/>
  </sheetPr>
  <dimension ref="A1:E84"/>
  <sheetViews>
    <sheetView showGridLines="0" tabSelected="1" zoomScale="115" zoomScaleNormal="115" workbookViewId="0">
      <selection activeCell="E85" sqref="E85"/>
    </sheetView>
  </sheetViews>
  <sheetFormatPr baseColWidth="10" defaultColWidth="8.88671875" defaultRowHeight="14.4" x14ac:dyDescent="0.3"/>
  <cols>
    <col min="1" max="1" width="38.6640625" customWidth="1"/>
    <col min="2" max="2" width="36" bestFit="1" customWidth="1"/>
    <col min="3" max="5" width="20.33203125" customWidth="1"/>
  </cols>
  <sheetData>
    <row r="1" spans="1:5" ht="37.200000000000003" customHeight="1" x14ac:dyDescent="0.3">
      <c r="A1" s="14" t="s">
        <v>17</v>
      </c>
      <c r="B1" s="14"/>
      <c r="C1" s="14"/>
      <c r="D1" s="14"/>
      <c r="E1" s="14"/>
    </row>
    <row r="2" spans="1:5" s="2" customFormat="1" ht="21.6" customHeight="1" x14ac:dyDescent="0.3">
      <c r="A2" s="1" t="s">
        <v>18</v>
      </c>
      <c r="B2" s="1" t="s">
        <v>90</v>
      </c>
      <c r="C2" s="1" t="s">
        <v>91</v>
      </c>
      <c r="D2" s="1" t="s">
        <v>92</v>
      </c>
      <c r="E2" s="1" t="s">
        <v>93</v>
      </c>
    </row>
    <row r="3" spans="1:5" x14ac:dyDescent="0.3">
      <c r="A3" s="3" t="s">
        <v>0</v>
      </c>
      <c r="B3" s="3" t="s">
        <v>5</v>
      </c>
      <c r="C3" s="16">
        <v>100</v>
      </c>
      <c r="D3" s="16">
        <v>80</v>
      </c>
      <c r="E3" s="16">
        <f>+Table1[[#This Row],[Stimato]]-Table1[[#This Row],[Corrente]]</f>
        <v>20</v>
      </c>
    </row>
    <row r="4" spans="1:5" x14ac:dyDescent="0.3">
      <c r="A4" s="3" t="s">
        <v>19</v>
      </c>
      <c r="B4" s="3" t="s">
        <v>5</v>
      </c>
      <c r="C4" s="16">
        <v>0</v>
      </c>
      <c r="D4" s="16">
        <v>0</v>
      </c>
      <c r="E4" s="16">
        <f>+Table1[[#This Row],[Stimato]]-Table1[[#This Row],[Corrente]]</f>
        <v>0</v>
      </c>
    </row>
    <row r="5" spans="1:5" x14ac:dyDescent="0.3">
      <c r="A5" s="3" t="s">
        <v>20</v>
      </c>
      <c r="B5" s="3" t="s">
        <v>5</v>
      </c>
      <c r="C5" s="16">
        <v>0</v>
      </c>
      <c r="D5" s="16">
        <v>0</v>
      </c>
      <c r="E5" s="16">
        <f>+Table1[[#This Row],[Stimato]]-Table1[[#This Row],[Corrente]]</f>
        <v>0</v>
      </c>
    </row>
    <row r="6" spans="1:5" x14ac:dyDescent="0.3">
      <c r="A6" s="3" t="s">
        <v>21</v>
      </c>
      <c r="B6" s="3" t="s">
        <v>5</v>
      </c>
      <c r="C6" s="16">
        <v>0</v>
      </c>
      <c r="D6" s="16">
        <v>0</v>
      </c>
      <c r="E6" s="16">
        <f>+Table1[[#This Row],[Stimato]]-Table1[[#This Row],[Corrente]]</f>
        <v>0</v>
      </c>
    </row>
    <row r="7" spans="1:5" x14ac:dyDescent="0.3">
      <c r="A7" s="3" t="s">
        <v>22</v>
      </c>
      <c r="B7" s="3" t="s">
        <v>5</v>
      </c>
      <c r="C7" s="16">
        <v>0</v>
      </c>
      <c r="D7" s="16">
        <v>0</v>
      </c>
      <c r="E7" s="16">
        <f>+Table1[[#This Row],[Stimato]]-Table1[[#This Row],[Corrente]]</f>
        <v>0</v>
      </c>
    </row>
    <row r="8" spans="1:5" x14ac:dyDescent="0.3">
      <c r="A8" s="3" t="s">
        <v>23</v>
      </c>
      <c r="B8" s="3" t="s">
        <v>5</v>
      </c>
      <c r="C8" s="16">
        <v>0</v>
      </c>
      <c r="D8" s="16">
        <v>0</v>
      </c>
      <c r="E8" s="16">
        <f>+Table1[[#This Row],[Stimato]]-Table1[[#This Row],[Corrente]]</f>
        <v>0</v>
      </c>
    </row>
    <row r="9" spans="1:5" x14ac:dyDescent="0.3">
      <c r="A9" s="3" t="s">
        <v>24</v>
      </c>
      <c r="B9" s="3" t="s">
        <v>5</v>
      </c>
      <c r="C9" s="16">
        <v>0</v>
      </c>
      <c r="D9" s="16">
        <v>0</v>
      </c>
      <c r="E9" s="16">
        <f>+Table1[[#This Row],[Stimato]]-Table1[[#This Row],[Corrente]]</f>
        <v>0</v>
      </c>
    </row>
    <row r="10" spans="1:5" x14ac:dyDescent="0.3">
      <c r="A10" s="3" t="s">
        <v>25</v>
      </c>
      <c r="B10" s="3" t="s">
        <v>5</v>
      </c>
      <c r="C10" s="16">
        <v>0</v>
      </c>
      <c r="D10" s="16">
        <v>0</v>
      </c>
      <c r="E10" s="16">
        <f>+Table1[[#This Row],[Stimato]]-Table1[[#This Row],[Corrente]]</f>
        <v>0</v>
      </c>
    </row>
    <row r="11" spans="1:5" x14ac:dyDescent="0.3">
      <c r="A11" s="3" t="s">
        <v>26</v>
      </c>
      <c r="B11" s="3" t="s">
        <v>5</v>
      </c>
      <c r="C11" s="16">
        <v>0</v>
      </c>
      <c r="D11" s="16">
        <v>0</v>
      </c>
      <c r="E11" s="16">
        <f>+Table1[[#This Row],[Stimato]]-Table1[[#This Row],[Corrente]]</f>
        <v>0</v>
      </c>
    </row>
    <row r="12" spans="1:5" x14ac:dyDescent="0.3">
      <c r="A12" s="3" t="s">
        <v>27</v>
      </c>
      <c r="B12" s="3" t="s">
        <v>5</v>
      </c>
      <c r="C12" s="16">
        <v>0</v>
      </c>
      <c r="D12" s="16">
        <v>0</v>
      </c>
      <c r="E12" s="16">
        <f>+Table1[[#This Row],[Stimato]]-Table1[[#This Row],[Corrente]]</f>
        <v>0</v>
      </c>
    </row>
    <row r="13" spans="1:5" x14ac:dyDescent="0.3">
      <c r="A13" s="3" t="s">
        <v>28</v>
      </c>
      <c r="B13" s="3" t="s">
        <v>5</v>
      </c>
      <c r="C13" s="16">
        <v>0</v>
      </c>
      <c r="D13" s="16">
        <v>0</v>
      </c>
      <c r="E13" s="16">
        <f>+Table1[[#This Row],[Stimato]]-Table1[[#This Row],[Corrente]]</f>
        <v>0</v>
      </c>
    </row>
    <row r="14" spans="1:5" ht="15.6" x14ac:dyDescent="0.3">
      <c r="A14" s="4" t="s">
        <v>29</v>
      </c>
      <c r="B14" s="5"/>
      <c r="C14" s="17">
        <f>SUBTOTAL(109,C3:C13)</f>
        <v>100</v>
      </c>
      <c r="D14" s="17">
        <f>SUBTOTAL(109,D3:D13)</f>
        <v>80</v>
      </c>
      <c r="E14" s="17">
        <f>+Table1[[#This Row],[Stimato]]-Table1[[#This Row],[Corrente]]</f>
        <v>20</v>
      </c>
    </row>
    <row r="15" spans="1:5" x14ac:dyDescent="0.3">
      <c r="A15" s="3" t="s">
        <v>30</v>
      </c>
      <c r="B15" s="3" t="s">
        <v>8</v>
      </c>
      <c r="C15" s="16">
        <v>70</v>
      </c>
      <c r="D15" s="16">
        <v>50</v>
      </c>
      <c r="E15" s="16">
        <f>+Table1[[#This Row],[Stimato]]-Table1[[#This Row],[Corrente]]</f>
        <v>20</v>
      </c>
    </row>
    <row r="16" spans="1:5" x14ac:dyDescent="0.3">
      <c r="A16" s="3" t="s">
        <v>31</v>
      </c>
      <c r="B16" s="3" t="s">
        <v>8</v>
      </c>
      <c r="C16" s="16">
        <v>0</v>
      </c>
      <c r="D16" s="16">
        <v>0</v>
      </c>
      <c r="E16" s="16">
        <f>+Table1[[#This Row],[Stimato]]-Table1[[#This Row],[Corrente]]</f>
        <v>0</v>
      </c>
    </row>
    <row r="17" spans="1:5" x14ac:dyDescent="0.3">
      <c r="A17" s="3" t="s">
        <v>32</v>
      </c>
      <c r="B17" s="3" t="s">
        <v>8</v>
      </c>
      <c r="C17" s="16">
        <v>0</v>
      </c>
      <c r="D17" s="16">
        <v>0</v>
      </c>
      <c r="E17" s="16">
        <f>+Table1[[#This Row],[Stimato]]-Table1[[#This Row],[Corrente]]</f>
        <v>0</v>
      </c>
    </row>
    <row r="18" spans="1:5" x14ac:dyDescent="0.3">
      <c r="A18" s="3" t="s">
        <v>33</v>
      </c>
      <c r="B18" s="3" t="s">
        <v>8</v>
      </c>
      <c r="C18" s="16">
        <v>0</v>
      </c>
      <c r="D18" s="16">
        <v>0</v>
      </c>
      <c r="E18" s="16">
        <f>+Table1[[#This Row],[Stimato]]-Table1[[#This Row],[Corrente]]</f>
        <v>0</v>
      </c>
    </row>
    <row r="19" spans="1:5" x14ac:dyDescent="0.3">
      <c r="A19" s="3" t="s">
        <v>28</v>
      </c>
      <c r="B19" s="3" t="s">
        <v>8</v>
      </c>
      <c r="C19" s="16">
        <v>0</v>
      </c>
      <c r="D19" s="16">
        <v>0</v>
      </c>
      <c r="E19" s="16">
        <f>+Table1[[#This Row],[Stimato]]-Table1[[#This Row],[Corrente]]</f>
        <v>0</v>
      </c>
    </row>
    <row r="20" spans="1:5" ht="15.6" x14ac:dyDescent="0.3">
      <c r="A20" s="4" t="s">
        <v>34</v>
      </c>
      <c r="B20" s="5"/>
      <c r="C20" s="17">
        <f>+SUM(C15:C19)</f>
        <v>70</v>
      </c>
      <c r="D20" s="17">
        <f>+SUM(D15:D19)</f>
        <v>50</v>
      </c>
      <c r="E20" s="17">
        <f>+Table1[[#This Row],[Stimato]]-Table1[[#This Row],[Corrente]]</f>
        <v>20</v>
      </c>
    </row>
    <row r="21" spans="1:5" x14ac:dyDescent="0.3">
      <c r="A21" s="3" t="s">
        <v>35</v>
      </c>
      <c r="B21" s="3" t="s">
        <v>9</v>
      </c>
      <c r="C21" s="16">
        <v>80</v>
      </c>
      <c r="D21" s="16">
        <v>100</v>
      </c>
      <c r="E21" s="16">
        <f>+Table1[[#This Row],[Stimato]]-Table1[[#This Row],[Corrente]]</f>
        <v>-20</v>
      </c>
    </row>
    <row r="22" spans="1:5" x14ac:dyDescent="0.3">
      <c r="A22" s="3" t="s">
        <v>36</v>
      </c>
      <c r="B22" s="3" t="s">
        <v>9</v>
      </c>
      <c r="C22" s="16">
        <v>0</v>
      </c>
      <c r="D22" s="16">
        <v>0</v>
      </c>
      <c r="E22" s="16">
        <f>+Table1[[#This Row],[Stimato]]-Table1[[#This Row],[Corrente]]</f>
        <v>0</v>
      </c>
    </row>
    <row r="23" spans="1:5" x14ac:dyDescent="0.3">
      <c r="A23" s="3" t="s">
        <v>28</v>
      </c>
      <c r="B23" s="3" t="s">
        <v>9</v>
      </c>
      <c r="C23" s="16">
        <v>0</v>
      </c>
      <c r="D23" s="16">
        <v>0</v>
      </c>
      <c r="E23" s="16">
        <f>+Table1[[#This Row],[Stimato]]-Table1[[#This Row],[Corrente]]</f>
        <v>0</v>
      </c>
    </row>
    <row r="24" spans="1:5" ht="15.6" x14ac:dyDescent="0.3">
      <c r="A24" s="4" t="s">
        <v>37</v>
      </c>
      <c r="B24" s="5"/>
      <c r="C24" s="17">
        <f>+SUM(C21:C23)</f>
        <v>80</v>
      </c>
      <c r="D24" s="17">
        <f>+SUM(D21:D23)</f>
        <v>100</v>
      </c>
      <c r="E24" s="17">
        <f>+Table1[[#This Row],[Stimato]]-Table1[[#This Row],[Corrente]]</f>
        <v>-20</v>
      </c>
    </row>
    <row r="25" spans="1:5" x14ac:dyDescent="0.3">
      <c r="A25" s="3" t="s">
        <v>38</v>
      </c>
      <c r="B25" s="3" t="s">
        <v>4</v>
      </c>
      <c r="C25" s="16">
        <v>0</v>
      </c>
      <c r="D25" s="16">
        <v>0</v>
      </c>
      <c r="E25" s="16">
        <f>+Table1[[#This Row],[Stimato]]-Table1[[#This Row],[Corrente]]</f>
        <v>0</v>
      </c>
    </row>
    <row r="26" spans="1:5" x14ac:dyDescent="0.3">
      <c r="A26" s="3" t="s">
        <v>39</v>
      </c>
      <c r="B26" s="3" t="s">
        <v>4</v>
      </c>
      <c r="C26" s="16">
        <v>0</v>
      </c>
      <c r="D26" s="16">
        <v>0</v>
      </c>
      <c r="E26" s="16">
        <f>+Table1[[#This Row],[Stimato]]-Table1[[#This Row],[Corrente]]</f>
        <v>0</v>
      </c>
    </row>
    <row r="27" spans="1:5" x14ac:dyDescent="0.3">
      <c r="A27" s="3" t="s">
        <v>40</v>
      </c>
      <c r="B27" s="3" t="s">
        <v>4</v>
      </c>
      <c r="C27" s="16">
        <v>0</v>
      </c>
      <c r="D27" s="16">
        <v>0</v>
      </c>
      <c r="E27" s="16">
        <f>+Table1[[#This Row],[Stimato]]-Table1[[#This Row],[Corrente]]</f>
        <v>0</v>
      </c>
    </row>
    <row r="28" spans="1:5" x14ac:dyDescent="0.3">
      <c r="A28" s="3" t="s">
        <v>41</v>
      </c>
      <c r="B28" s="3" t="s">
        <v>4</v>
      </c>
      <c r="C28" s="16">
        <v>45</v>
      </c>
      <c r="D28" s="16">
        <v>55</v>
      </c>
      <c r="E28" s="16">
        <f>+Table1[[#This Row],[Stimato]]-Table1[[#This Row],[Corrente]]</f>
        <v>-10</v>
      </c>
    </row>
    <row r="29" spans="1:5" x14ac:dyDescent="0.3">
      <c r="A29" s="3" t="s">
        <v>42</v>
      </c>
      <c r="B29" s="3" t="s">
        <v>4</v>
      </c>
      <c r="C29" s="16">
        <v>0</v>
      </c>
      <c r="D29" s="16">
        <v>0</v>
      </c>
      <c r="E29" s="16">
        <f>+Table1[[#This Row],[Stimato]]-Table1[[#This Row],[Corrente]]</f>
        <v>0</v>
      </c>
    </row>
    <row r="30" spans="1:5" x14ac:dyDescent="0.3">
      <c r="A30" s="3" t="s">
        <v>43</v>
      </c>
      <c r="B30" s="3" t="s">
        <v>4</v>
      </c>
      <c r="C30" s="16">
        <v>0</v>
      </c>
      <c r="D30" s="16">
        <v>0</v>
      </c>
      <c r="E30" s="16">
        <f>+Table1[[#This Row],[Stimato]]-Table1[[#This Row],[Corrente]]</f>
        <v>0</v>
      </c>
    </row>
    <row r="31" spans="1:5" x14ac:dyDescent="0.3">
      <c r="A31" s="3" t="s">
        <v>44</v>
      </c>
      <c r="B31" s="3" t="s">
        <v>4</v>
      </c>
      <c r="C31" s="16">
        <v>0</v>
      </c>
      <c r="D31" s="16">
        <v>0</v>
      </c>
      <c r="E31" s="16">
        <f>+Table1[[#This Row],[Stimato]]-Table1[[#This Row],[Corrente]]</f>
        <v>0</v>
      </c>
    </row>
    <row r="32" spans="1:5" x14ac:dyDescent="0.3">
      <c r="A32" s="3" t="s">
        <v>45</v>
      </c>
      <c r="B32" s="3" t="s">
        <v>4</v>
      </c>
      <c r="C32" s="16">
        <v>0</v>
      </c>
      <c r="D32" s="16">
        <v>0</v>
      </c>
      <c r="E32" s="16">
        <f>+Table1[[#This Row],[Stimato]]-Table1[[#This Row],[Corrente]]</f>
        <v>0</v>
      </c>
    </row>
    <row r="33" spans="1:5" x14ac:dyDescent="0.3">
      <c r="A33" s="3" t="s">
        <v>28</v>
      </c>
      <c r="B33" s="3" t="s">
        <v>4</v>
      </c>
      <c r="C33" s="16">
        <v>0</v>
      </c>
      <c r="D33" s="16">
        <v>0</v>
      </c>
      <c r="E33" s="16">
        <f>+Table1[[#This Row],[Stimato]]-Table1[[#This Row],[Corrente]]</f>
        <v>0</v>
      </c>
    </row>
    <row r="34" spans="1:5" ht="15.6" x14ac:dyDescent="0.3">
      <c r="A34" s="4" t="s">
        <v>46</v>
      </c>
      <c r="B34" s="5"/>
      <c r="C34" s="17">
        <f>+SUM(C25:C33)</f>
        <v>45</v>
      </c>
      <c r="D34" s="17">
        <f>+SUM(D25:D33)</f>
        <v>55</v>
      </c>
      <c r="E34" s="17">
        <f>+Table1[[#This Row],[Stimato]]-Table1[[#This Row],[Corrente]]</f>
        <v>-10</v>
      </c>
    </row>
    <row r="35" spans="1:5" x14ac:dyDescent="0.3">
      <c r="A35" s="3" t="s">
        <v>47</v>
      </c>
      <c r="B35" s="3" t="s">
        <v>6</v>
      </c>
      <c r="C35" s="16">
        <v>0</v>
      </c>
      <c r="D35" s="16">
        <v>0</v>
      </c>
      <c r="E35" s="16">
        <f>+Table1[[#This Row],[Stimato]]-Table1[[#This Row],[Corrente]]</f>
        <v>0</v>
      </c>
    </row>
    <row r="36" spans="1:5" x14ac:dyDescent="0.3">
      <c r="A36" s="3" t="s">
        <v>48</v>
      </c>
      <c r="B36" s="3" t="s">
        <v>6</v>
      </c>
      <c r="C36" s="16">
        <v>0</v>
      </c>
      <c r="D36" s="16">
        <v>0</v>
      </c>
      <c r="E36" s="16">
        <f>+Table1[[#This Row],[Stimato]]-Table1[[#This Row],[Corrente]]</f>
        <v>0</v>
      </c>
    </row>
    <row r="37" spans="1:5" x14ac:dyDescent="0.3">
      <c r="A37" s="3" t="s">
        <v>49</v>
      </c>
      <c r="B37" s="3" t="s">
        <v>6</v>
      </c>
      <c r="C37" s="16">
        <v>0</v>
      </c>
      <c r="D37" s="16">
        <v>0</v>
      </c>
      <c r="E37" s="16">
        <f>+Table1[[#This Row],[Stimato]]-Table1[[#This Row],[Corrente]]</f>
        <v>0</v>
      </c>
    </row>
    <row r="38" spans="1:5" x14ac:dyDescent="0.3">
      <c r="A38" s="3" t="s">
        <v>50</v>
      </c>
      <c r="B38" s="3" t="s">
        <v>6</v>
      </c>
      <c r="C38" s="16">
        <v>40</v>
      </c>
      <c r="D38" s="16">
        <v>30</v>
      </c>
      <c r="E38" s="16">
        <f>+Table1[[#This Row],[Stimato]]-Table1[[#This Row],[Corrente]]</f>
        <v>10</v>
      </c>
    </row>
    <row r="39" spans="1:5" x14ac:dyDescent="0.3">
      <c r="A39" s="3" t="s">
        <v>51</v>
      </c>
      <c r="B39" s="3" t="s">
        <v>6</v>
      </c>
      <c r="C39" s="16">
        <v>0</v>
      </c>
      <c r="D39" s="16">
        <v>0</v>
      </c>
      <c r="E39" s="16">
        <f>+Table1[[#This Row],[Stimato]]-Table1[[#This Row],[Corrente]]</f>
        <v>0</v>
      </c>
    </row>
    <row r="40" spans="1:5" x14ac:dyDescent="0.3">
      <c r="A40" s="3" t="s">
        <v>28</v>
      </c>
      <c r="B40" s="3" t="s">
        <v>6</v>
      </c>
      <c r="C40" s="16">
        <v>0</v>
      </c>
      <c r="D40" s="16">
        <v>0</v>
      </c>
      <c r="E40" s="16">
        <f>+Table1[[#This Row],[Stimato]]-Table1[[#This Row],[Corrente]]</f>
        <v>0</v>
      </c>
    </row>
    <row r="41" spans="1:5" ht="15.6" x14ac:dyDescent="0.3">
      <c r="A41" s="4" t="s">
        <v>52</v>
      </c>
      <c r="B41" s="5"/>
      <c r="C41" s="17">
        <f>+SUM(C35:C40)</f>
        <v>40</v>
      </c>
      <c r="D41" s="17">
        <f>+SUM(D35:D40)</f>
        <v>30</v>
      </c>
      <c r="E41" s="17">
        <f>+Table1[[#This Row],[Stimato]]-Table1[[#This Row],[Corrente]]</f>
        <v>10</v>
      </c>
    </row>
    <row r="42" spans="1:5" x14ac:dyDescent="0.3">
      <c r="A42" s="3" t="s">
        <v>53</v>
      </c>
      <c r="B42" s="3" t="s">
        <v>7</v>
      </c>
      <c r="C42" s="16">
        <v>0</v>
      </c>
      <c r="D42" s="16">
        <v>0</v>
      </c>
      <c r="E42" s="16">
        <f>+Table1[[#This Row],[Stimato]]-Table1[[#This Row],[Corrente]]</f>
        <v>0</v>
      </c>
    </row>
    <row r="43" spans="1:5" x14ac:dyDescent="0.3">
      <c r="A43" s="3" t="s">
        <v>54</v>
      </c>
      <c r="B43" s="3" t="s">
        <v>7</v>
      </c>
      <c r="C43" s="16">
        <v>0</v>
      </c>
      <c r="D43" s="16">
        <v>0</v>
      </c>
      <c r="E43" s="16">
        <f>+Table1[[#This Row],[Stimato]]-Table1[[#This Row],[Corrente]]</f>
        <v>0</v>
      </c>
    </row>
    <row r="44" spans="1:5" x14ac:dyDescent="0.3">
      <c r="A44" s="3" t="s">
        <v>55</v>
      </c>
      <c r="B44" s="3" t="s">
        <v>7</v>
      </c>
      <c r="C44" s="16">
        <v>0</v>
      </c>
      <c r="D44" s="16">
        <v>0</v>
      </c>
      <c r="E44" s="16">
        <f>+Table1[[#This Row],[Stimato]]-Table1[[#This Row],[Corrente]]</f>
        <v>0</v>
      </c>
    </row>
    <row r="45" spans="1:5" x14ac:dyDescent="0.3">
      <c r="A45" s="3" t="s">
        <v>56</v>
      </c>
      <c r="B45" s="3" t="s">
        <v>7</v>
      </c>
      <c r="C45" s="16">
        <v>100</v>
      </c>
      <c r="D45" s="16">
        <v>70</v>
      </c>
      <c r="E45" s="16">
        <f>+Table1[[#This Row],[Stimato]]-Table1[[#This Row],[Corrente]]</f>
        <v>30</v>
      </c>
    </row>
    <row r="46" spans="1:5" x14ac:dyDescent="0.3">
      <c r="A46" s="3" t="s">
        <v>57</v>
      </c>
      <c r="B46" s="3" t="s">
        <v>7</v>
      </c>
      <c r="C46" s="16">
        <v>0</v>
      </c>
      <c r="D46" s="16">
        <v>0</v>
      </c>
      <c r="E46" s="16">
        <f>+Table1[[#This Row],[Stimato]]-Table1[[#This Row],[Corrente]]</f>
        <v>0</v>
      </c>
    </row>
    <row r="47" spans="1:5" x14ac:dyDescent="0.3">
      <c r="A47" s="3" t="s">
        <v>28</v>
      </c>
      <c r="B47" s="3" t="s">
        <v>7</v>
      </c>
      <c r="C47" s="16">
        <v>0</v>
      </c>
      <c r="D47" s="16">
        <v>0</v>
      </c>
      <c r="E47" s="16">
        <f>+Table1[[#This Row],[Stimato]]-Table1[[#This Row],[Corrente]]</f>
        <v>0</v>
      </c>
    </row>
    <row r="48" spans="1:5" ht="15.6" x14ac:dyDescent="0.3">
      <c r="A48" s="4" t="s">
        <v>58</v>
      </c>
      <c r="B48" s="5"/>
      <c r="C48" s="17">
        <f>+SUM(C42:C47)</f>
        <v>100</v>
      </c>
      <c r="D48" s="17">
        <f>+SUM(D42:D47)</f>
        <v>70</v>
      </c>
      <c r="E48" s="17">
        <f>+Table1[[#This Row],[Stimato]]-Table1[[#This Row],[Corrente]]</f>
        <v>30</v>
      </c>
    </row>
    <row r="49" spans="1:5" x14ac:dyDescent="0.3">
      <c r="A49" s="3" t="s">
        <v>59</v>
      </c>
      <c r="B49" s="3" t="s">
        <v>11</v>
      </c>
      <c r="C49" s="16">
        <v>0</v>
      </c>
      <c r="D49" s="16">
        <v>0</v>
      </c>
      <c r="E49" s="16">
        <f>+Table1[[#This Row],[Stimato]]-Table1[[#This Row],[Corrente]]</f>
        <v>0</v>
      </c>
    </row>
    <row r="50" spans="1:5" x14ac:dyDescent="0.3">
      <c r="A50" s="3" t="s">
        <v>60</v>
      </c>
      <c r="B50" s="3" t="s">
        <v>11</v>
      </c>
      <c r="C50" s="16">
        <v>40</v>
      </c>
      <c r="D50" s="16">
        <v>25</v>
      </c>
      <c r="E50" s="16">
        <f>+Table1[[#This Row],[Stimato]]-Table1[[#This Row],[Corrente]]</f>
        <v>15</v>
      </c>
    </row>
    <row r="51" spans="1:5" x14ac:dyDescent="0.3">
      <c r="A51" s="3" t="s">
        <v>61</v>
      </c>
      <c r="B51" s="3" t="s">
        <v>11</v>
      </c>
      <c r="C51" s="16">
        <v>0</v>
      </c>
      <c r="D51" s="16">
        <v>0</v>
      </c>
      <c r="E51" s="16">
        <f>+Table1[[#This Row],[Stimato]]-Table1[[#This Row],[Corrente]]</f>
        <v>0</v>
      </c>
    </row>
    <row r="52" spans="1:5" x14ac:dyDescent="0.3">
      <c r="A52" s="3" t="s">
        <v>62</v>
      </c>
      <c r="B52" s="3" t="s">
        <v>11</v>
      </c>
      <c r="C52" s="16">
        <v>50</v>
      </c>
      <c r="D52" s="16">
        <v>70</v>
      </c>
      <c r="E52" s="16">
        <f>+Table1[[#This Row],[Stimato]]-Table1[[#This Row],[Corrente]]</f>
        <v>-20</v>
      </c>
    </row>
    <row r="53" spans="1:5" x14ac:dyDescent="0.3">
      <c r="A53" s="3" t="s">
        <v>63</v>
      </c>
      <c r="B53" s="3" t="s">
        <v>11</v>
      </c>
      <c r="C53" s="16">
        <v>0</v>
      </c>
      <c r="D53" s="16">
        <v>0</v>
      </c>
      <c r="E53" s="16">
        <f>+Table1[[#This Row],[Stimato]]-Table1[[#This Row],[Corrente]]</f>
        <v>0</v>
      </c>
    </row>
    <row r="54" spans="1:5" x14ac:dyDescent="0.3">
      <c r="A54" s="3" t="s">
        <v>28</v>
      </c>
      <c r="B54" s="3" t="s">
        <v>11</v>
      </c>
      <c r="C54" s="16">
        <v>0</v>
      </c>
      <c r="D54" s="16">
        <v>0</v>
      </c>
      <c r="E54" s="16">
        <f>+Table1[[#This Row],[Stimato]]-Table1[[#This Row],[Corrente]]</f>
        <v>0</v>
      </c>
    </row>
    <row r="55" spans="1:5" ht="15.6" x14ac:dyDescent="0.3">
      <c r="A55" s="4" t="s">
        <v>64</v>
      </c>
      <c r="B55" s="5"/>
      <c r="C55" s="17">
        <f>+SUM(C49:C54)</f>
        <v>90</v>
      </c>
      <c r="D55" s="17">
        <f>+SUM(D49:D54)</f>
        <v>95</v>
      </c>
      <c r="E55" s="17">
        <f>+Table1[[#This Row],[Stimato]]-Table1[[#This Row],[Corrente]]</f>
        <v>-5</v>
      </c>
    </row>
    <row r="56" spans="1:5" x14ac:dyDescent="0.3">
      <c r="A56" s="3" t="s">
        <v>65</v>
      </c>
      <c r="B56" s="3" t="s">
        <v>12</v>
      </c>
      <c r="C56" s="16">
        <v>0</v>
      </c>
      <c r="D56" s="16">
        <v>0</v>
      </c>
      <c r="E56" s="16">
        <f>+Table1[[#This Row],[Stimato]]-Table1[[#This Row],[Corrente]]</f>
        <v>0</v>
      </c>
    </row>
    <row r="57" spans="1:5" x14ac:dyDescent="0.3">
      <c r="A57" s="3" t="s">
        <v>66</v>
      </c>
      <c r="B57" s="3" t="s">
        <v>12</v>
      </c>
      <c r="C57" s="16">
        <v>0</v>
      </c>
      <c r="D57" s="16">
        <v>0</v>
      </c>
      <c r="E57" s="16">
        <f>+Table1[[#This Row],[Stimato]]-Table1[[#This Row],[Corrente]]</f>
        <v>0</v>
      </c>
    </row>
    <row r="58" spans="1:5" x14ac:dyDescent="0.3">
      <c r="A58" s="3" t="s">
        <v>67</v>
      </c>
      <c r="B58" s="3" t="s">
        <v>12</v>
      </c>
      <c r="C58" s="16">
        <v>100</v>
      </c>
      <c r="D58" s="16">
        <v>65</v>
      </c>
      <c r="E58" s="16">
        <f>+Table1[[#This Row],[Stimato]]-Table1[[#This Row],[Corrente]]</f>
        <v>35</v>
      </c>
    </row>
    <row r="59" spans="1:5" x14ac:dyDescent="0.3">
      <c r="A59" s="3" t="s">
        <v>68</v>
      </c>
      <c r="B59" s="3" t="s">
        <v>12</v>
      </c>
      <c r="C59" s="16">
        <v>0</v>
      </c>
      <c r="D59" s="16">
        <v>0</v>
      </c>
      <c r="E59" s="16">
        <f>+Table1[[#This Row],[Stimato]]-Table1[[#This Row],[Corrente]]</f>
        <v>0</v>
      </c>
    </row>
    <row r="60" spans="1:5" x14ac:dyDescent="0.3">
      <c r="A60" s="3" t="s">
        <v>69</v>
      </c>
      <c r="B60" s="3" t="s">
        <v>12</v>
      </c>
      <c r="C60" s="16">
        <v>0</v>
      </c>
      <c r="D60" s="16">
        <v>0</v>
      </c>
      <c r="E60" s="16">
        <f>+Table1[[#This Row],[Stimato]]-Table1[[#This Row],[Corrente]]</f>
        <v>0</v>
      </c>
    </row>
    <row r="61" spans="1:5" x14ac:dyDescent="0.3">
      <c r="A61" s="3" t="s">
        <v>70</v>
      </c>
      <c r="B61" s="3" t="s">
        <v>12</v>
      </c>
      <c r="C61" s="16">
        <v>0</v>
      </c>
      <c r="D61" s="16">
        <v>0</v>
      </c>
      <c r="E61" s="16">
        <f>+Table1[[#This Row],[Stimato]]-Table1[[#This Row],[Corrente]]</f>
        <v>0</v>
      </c>
    </row>
    <row r="62" spans="1:5" x14ac:dyDescent="0.3">
      <c r="A62" s="3" t="s">
        <v>71</v>
      </c>
      <c r="B62" s="3" t="s">
        <v>12</v>
      </c>
      <c r="C62" s="16">
        <v>0</v>
      </c>
      <c r="D62" s="16">
        <v>0</v>
      </c>
      <c r="E62" s="16">
        <f>+Table1[[#This Row],[Stimato]]-Table1[[#This Row],[Corrente]]</f>
        <v>0</v>
      </c>
    </row>
    <row r="63" spans="1:5" x14ac:dyDescent="0.3">
      <c r="A63" s="3" t="s">
        <v>72</v>
      </c>
      <c r="B63" s="3" t="s">
        <v>12</v>
      </c>
      <c r="C63" s="16">
        <v>0</v>
      </c>
      <c r="D63" s="16">
        <v>0</v>
      </c>
      <c r="E63" s="16">
        <f>+Table1[[#This Row],[Stimato]]-Table1[[#This Row],[Corrente]]</f>
        <v>0</v>
      </c>
    </row>
    <row r="64" spans="1:5" x14ac:dyDescent="0.3">
      <c r="A64" s="3" t="s">
        <v>73</v>
      </c>
      <c r="B64" s="3" t="s">
        <v>12</v>
      </c>
      <c r="C64" s="16">
        <v>0</v>
      </c>
      <c r="D64" s="16">
        <v>0</v>
      </c>
      <c r="E64" s="16">
        <f>+Table1[[#This Row],[Stimato]]-Table1[[#This Row],[Corrente]]</f>
        <v>0</v>
      </c>
    </row>
    <row r="65" spans="1:5" x14ac:dyDescent="0.3">
      <c r="A65" s="3" t="s">
        <v>28</v>
      </c>
      <c r="B65" s="3" t="s">
        <v>12</v>
      </c>
      <c r="C65" s="16">
        <v>0</v>
      </c>
      <c r="D65" s="16">
        <v>0</v>
      </c>
      <c r="E65" s="16">
        <f>+Table1[[#This Row],[Stimato]]-Table1[[#This Row],[Corrente]]</f>
        <v>0</v>
      </c>
    </row>
    <row r="66" spans="1:5" ht="15.6" x14ac:dyDescent="0.3">
      <c r="A66" s="4" t="s">
        <v>74</v>
      </c>
      <c r="B66" s="5"/>
      <c r="C66" s="17">
        <f>+SUM(C56:C65)</f>
        <v>100</v>
      </c>
      <c r="D66" s="17">
        <f>+SUM(D56:D65)</f>
        <v>65</v>
      </c>
      <c r="E66" s="17">
        <f>+Table1[[#This Row],[Stimato]]-Table1[[#This Row],[Corrente]]</f>
        <v>35</v>
      </c>
    </row>
    <row r="67" spans="1:5" x14ac:dyDescent="0.3">
      <c r="A67" s="3" t="s">
        <v>75</v>
      </c>
      <c r="B67" s="3" t="s">
        <v>13</v>
      </c>
      <c r="C67" s="16">
        <v>0</v>
      </c>
      <c r="D67" s="16">
        <v>0</v>
      </c>
      <c r="E67" s="16">
        <f>+Table1[[#This Row],[Stimato]]-Table1[[#This Row],[Corrente]]</f>
        <v>0</v>
      </c>
    </row>
    <row r="68" spans="1:5" x14ac:dyDescent="0.3">
      <c r="A68" s="3" t="s">
        <v>76</v>
      </c>
      <c r="B68" s="3" t="s">
        <v>13</v>
      </c>
      <c r="C68" s="16">
        <v>45</v>
      </c>
      <c r="D68" s="16">
        <v>25</v>
      </c>
      <c r="E68" s="16">
        <f>+Table1[[#This Row],[Stimato]]-Table1[[#This Row],[Corrente]]</f>
        <v>20</v>
      </c>
    </row>
    <row r="69" spans="1:5" x14ac:dyDescent="0.3">
      <c r="A69" s="3" t="s">
        <v>77</v>
      </c>
      <c r="B69" s="3" t="s">
        <v>13</v>
      </c>
      <c r="C69" s="16">
        <v>0</v>
      </c>
      <c r="D69" s="16">
        <v>0</v>
      </c>
      <c r="E69" s="16">
        <f>+Table1[[#This Row],[Stimato]]-Table1[[#This Row],[Corrente]]</f>
        <v>0</v>
      </c>
    </row>
    <row r="70" spans="1:5" x14ac:dyDescent="0.3">
      <c r="A70" s="3" t="s">
        <v>28</v>
      </c>
      <c r="B70" s="3" t="s">
        <v>13</v>
      </c>
      <c r="C70" s="16">
        <v>0</v>
      </c>
      <c r="D70" s="16">
        <v>0</v>
      </c>
      <c r="E70" s="16">
        <f>+Table1[[#This Row],[Stimato]]-Table1[[#This Row],[Corrente]]</f>
        <v>0</v>
      </c>
    </row>
    <row r="71" spans="1:5" ht="15.6" x14ac:dyDescent="0.3">
      <c r="A71" s="4" t="s">
        <v>78</v>
      </c>
      <c r="B71" s="5"/>
      <c r="C71" s="17">
        <f>+SUM(C67:C70)</f>
        <v>45</v>
      </c>
      <c r="D71" s="17">
        <f>+SUM(D67:D70)</f>
        <v>25</v>
      </c>
      <c r="E71" s="17">
        <f>+Table1[[#This Row],[Stimato]]-Table1[[#This Row],[Corrente]]</f>
        <v>20</v>
      </c>
    </row>
    <row r="72" spans="1:5" x14ac:dyDescent="0.3">
      <c r="A72" s="3" t="s">
        <v>79</v>
      </c>
      <c r="B72" s="3" t="s">
        <v>10</v>
      </c>
      <c r="C72" s="16">
        <v>0</v>
      </c>
      <c r="D72" s="16">
        <v>0</v>
      </c>
      <c r="E72" s="16">
        <f>+Table1[[#This Row],[Stimato]]-Table1[[#This Row],[Corrente]]</f>
        <v>0</v>
      </c>
    </row>
    <row r="73" spans="1:5" x14ac:dyDescent="0.3">
      <c r="A73" s="3" t="s">
        <v>80</v>
      </c>
      <c r="B73" s="3" t="s">
        <v>10</v>
      </c>
      <c r="C73" s="16">
        <v>0</v>
      </c>
      <c r="D73" s="16">
        <v>0</v>
      </c>
      <c r="E73" s="16">
        <f>+Table1[[#This Row],[Stimato]]-Table1[[#This Row],[Corrente]]</f>
        <v>0</v>
      </c>
    </row>
    <row r="74" spans="1:5" x14ac:dyDescent="0.3">
      <c r="A74" s="3" t="s">
        <v>81</v>
      </c>
      <c r="B74" s="3" t="s">
        <v>10</v>
      </c>
      <c r="C74" s="16">
        <v>100</v>
      </c>
      <c r="D74" s="16">
        <v>70</v>
      </c>
      <c r="E74" s="16">
        <f>+Table1[[#This Row],[Stimato]]-Table1[[#This Row],[Corrente]]</f>
        <v>30</v>
      </c>
    </row>
    <row r="75" spans="1:5" x14ac:dyDescent="0.3">
      <c r="A75" s="3" t="s">
        <v>82</v>
      </c>
      <c r="B75" s="3" t="s">
        <v>10</v>
      </c>
      <c r="C75" s="16">
        <v>0</v>
      </c>
      <c r="D75" s="16">
        <v>0</v>
      </c>
      <c r="E75" s="16">
        <f>+Table1[[#This Row],[Stimato]]-Table1[[#This Row],[Corrente]]</f>
        <v>0</v>
      </c>
    </row>
    <row r="76" spans="1:5" x14ac:dyDescent="0.3">
      <c r="A76" s="3" t="s">
        <v>1</v>
      </c>
      <c r="B76" s="3" t="s">
        <v>10</v>
      </c>
      <c r="C76" s="16">
        <v>0</v>
      </c>
      <c r="D76" s="16">
        <v>0</v>
      </c>
      <c r="E76" s="16">
        <f>+Table1[[#This Row],[Stimato]]-Table1[[#This Row],[Corrente]]</f>
        <v>0</v>
      </c>
    </row>
    <row r="77" spans="1:5" x14ac:dyDescent="0.3">
      <c r="A77" s="3" t="s">
        <v>83</v>
      </c>
      <c r="B77" s="3" t="s">
        <v>10</v>
      </c>
      <c r="C77" s="16">
        <v>0</v>
      </c>
      <c r="D77" s="16">
        <v>0</v>
      </c>
      <c r="E77" s="16">
        <f>+Table1[[#This Row],[Stimato]]-Table1[[#This Row],[Corrente]]</f>
        <v>0</v>
      </c>
    </row>
    <row r="78" spans="1:5" x14ac:dyDescent="0.3">
      <c r="A78" s="3" t="s">
        <v>84</v>
      </c>
      <c r="B78" s="3" t="s">
        <v>10</v>
      </c>
      <c r="C78" s="16">
        <v>0</v>
      </c>
      <c r="D78" s="16">
        <v>0</v>
      </c>
      <c r="E78" s="16">
        <f>+Table1[[#This Row],[Stimato]]-Table1[[#This Row],[Corrente]]</f>
        <v>0</v>
      </c>
    </row>
    <row r="79" spans="1:5" x14ac:dyDescent="0.3">
      <c r="A79" s="3" t="s">
        <v>85</v>
      </c>
      <c r="B79" s="3" t="s">
        <v>10</v>
      </c>
      <c r="C79" s="16">
        <v>0</v>
      </c>
      <c r="D79" s="16">
        <v>0</v>
      </c>
      <c r="E79" s="16">
        <f>+Table1[[#This Row],[Stimato]]-Table1[[#This Row],[Corrente]]</f>
        <v>0</v>
      </c>
    </row>
    <row r="80" spans="1:5" x14ac:dyDescent="0.3">
      <c r="A80" s="3" t="s">
        <v>86</v>
      </c>
      <c r="B80" s="3" t="s">
        <v>10</v>
      </c>
      <c r="C80" s="16">
        <v>0</v>
      </c>
      <c r="D80" s="16">
        <v>0</v>
      </c>
      <c r="E80" s="16">
        <f>+Table1[[#This Row],[Stimato]]-Table1[[#This Row],[Corrente]]</f>
        <v>0</v>
      </c>
    </row>
    <row r="81" spans="1:5" x14ac:dyDescent="0.3">
      <c r="A81" s="3" t="s">
        <v>87</v>
      </c>
      <c r="B81" s="3" t="s">
        <v>10</v>
      </c>
      <c r="C81" s="16">
        <v>0</v>
      </c>
      <c r="D81" s="16">
        <v>0</v>
      </c>
      <c r="E81" s="16">
        <f>+Table1[[#This Row],[Stimato]]-Table1[[#This Row],[Corrente]]</f>
        <v>0</v>
      </c>
    </row>
    <row r="82" spans="1:5" x14ac:dyDescent="0.3">
      <c r="A82" s="3" t="s">
        <v>28</v>
      </c>
      <c r="B82" s="3" t="s">
        <v>10</v>
      </c>
      <c r="C82" s="16">
        <v>0</v>
      </c>
      <c r="D82" s="16">
        <v>0</v>
      </c>
      <c r="E82" s="16">
        <f>+Table1[[#This Row],[Stimato]]-Table1[[#This Row],[Corrente]]</f>
        <v>0</v>
      </c>
    </row>
    <row r="83" spans="1:5" s="8" customFormat="1" ht="18.600000000000001" customHeight="1" x14ac:dyDescent="0.3">
      <c r="A83" s="6" t="s">
        <v>88</v>
      </c>
      <c r="B83" s="7"/>
      <c r="C83" s="18">
        <f>+SUM(C72:C82)</f>
        <v>100</v>
      </c>
      <c r="D83" s="18">
        <f>+SUM(D72:D82)</f>
        <v>70</v>
      </c>
      <c r="E83" s="18">
        <f>+Table1[[#This Row],[Stimato]]-Table1[[#This Row],[Corrente]]</f>
        <v>30</v>
      </c>
    </row>
    <row r="84" spans="1:5" ht="24.6" customHeight="1" x14ac:dyDescent="0.3">
      <c r="A84" s="9" t="s">
        <v>89</v>
      </c>
      <c r="B84" s="9"/>
      <c r="C84" s="19">
        <f>+C83+C71+C66+C55+C48+C41+C34+C24+C20+C14</f>
        <v>770</v>
      </c>
      <c r="D84" s="19">
        <f>+D83+D71+D66+D55+D48+D41+D34+D24+D20+D14</f>
        <v>640</v>
      </c>
      <c r="E84" s="19">
        <f>+Table1[[#Totals],[Stimato]]-Table1[[#Totals],[Corrente]]</f>
        <v>130</v>
      </c>
    </row>
  </sheetData>
  <mergeCells count="1">
    <mergeCell ref="A1:E1"/>
  </mergeCells>
  <phoneticPr fontId="3" type="noConversion"/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PANNELLO DI CONTROLLO</vt:lpstr>
      <vt:lpstr>Scheda dettagliata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2025-09-04T02:54:48Z</dcterms:created>
  <dcterms:modified xsi:type="dcterms:W3CDTF">2025-11-13T23:37:21Z</dcterms:modified>
</cp:coreProperties>
</file>